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a\Desktop\Odpady- Mesto\"/>
    </mc:Choice>
  </mc:AlternateContent>
  <xr:revisionPtr revIDLastSave="0" documentId="8_{67B081FB-CB25-4AA1-81BC-F00FBC2FF59B}" xr6:coauthVersionLast="47" xr6:coauthVersionMax="47" xr10:uidLastSave="{00000000-0000-0000-0000-000000000000}"/>
  <bookViews>
    <workbookView xWindow="-120" yWindow="-120" windowWidth="29040" windowHeight="15840" xr2:uid="{94236054-1056-4E27-B8DE-FAC29389E80D}"/>
  </bookViews>
  <sheets>
    <sheet name="Hárok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1" l="1"/>
  <c r="D60" i="1"/>
  <c r="D65" i="1" s="1"/>
  <c r="F59" i="1"/>
  <c r="D59" i="1"/>
  <c r="D61" i="1" s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10" i="1"/>
  <c r="E59" i="1" s="1"/>
  <c r="E9" i="1"/>
  <c r="E8" i="1"/>
  <c r="E60" i="1" l="1"/>
</calcChain>
</file>

<file path=xl/sharedStrings.xml><?xml version="1.0" encoding="utf-8"?>
<sst xmlns="http://schemas.openxmlformats.org/spreadsheetml/2006/main" count="113" uniqueCount="113">
  <si>
    <t>Výpočet úrovne vytriedenia komunálnych odpadov</t>
  </si>
  <si>
    <t>Mesto Dudince                                                                                                                                 ROK: 2021</t>
  </si>
  <si>
    <t xml:space="preserve">20 01 </t>
  </si>
  <si>
    <t xml:space="preserve">ZLOŽKY KOMUNÁLNYCH ODPADOV Z TRIEDENÉHO ZBERU OKREM 15 01 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</si>
  <si>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</si>
  <si>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</si>
  <si>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</si>
  <si>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</si>
  <si>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</si>
  <si>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</si>
  <si>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</si>
  <si>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</si>
  <si>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</si>
  <si>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</si>
  <si>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</si>
  <si>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</si>
  <si>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</si>
  <si>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</si>
  <si>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</si>
  <si>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</si>
  <si>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</si>
  <si>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</si>
  <si>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</si>
  <si>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</si>
  <si>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</si>
  <si>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</si>
  <si>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</si>
  <si>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</si>
  <si>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</si>
  <si>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</si>
  <si>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</si>
  <si>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</si>
  <si>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</si>
  <si>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</si>
  <si>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</si>
  <si>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</si>
  <si>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</si>
  <si>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</si>
  <si>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</si>
  <si>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</si>
  <si>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</si>
  <si>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</si>
  <si>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</si>
  <si>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</si>
  <si>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</si>
  <si>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</si>
  <si>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</si>
  <si>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</si>
  <si>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</si>
  <si>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</si>
  <si>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</si>
  <si>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</si>
  <si>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</si>
  <si>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</si>
  <si>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</si>
  <si>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</si>
  <si>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</si>
  <si>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</si>
  <si>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</si>
  <si>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</si>
  <si>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</si>
  <si>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</si>
  <si>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</si>
  <si>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</si>
  <si>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</si>
  <si>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</si>
  <si>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</si>
  <si>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</si>
  <si>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</si>
  <si>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</si>
  <si>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</si>
  <si>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</si>
  <si>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</si>
  <si>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</si>
  <si>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</si>
  <si>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</si>
  <si>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</si>
  <si>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</si>
  <si>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</si>
  <si>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</si>
  <si>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</si>
  <si>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</si>
  <si>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</si>
  <si>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</si>
  <si>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</si>
  <si>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</si>
  <si>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</si>
  <si>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</si>
  <si>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</si>
  <si>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</si>
  <si>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</si>
  <si>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</si>
  <si>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</si>
  <si>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</si>
  <si>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</si>
  <si>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</si>
  <si>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</si>
  <si>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</si>
  <si>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</si>
  <si>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</si>
  <si>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</si>
  <si>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</si>
  <si>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</si>
  <si>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</si>
  <si>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</si>
  <si>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</si>
  <si>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Spolu všetkých vyzbieraných (celkové množstvo KO vzniknutých v obci)</t>
  </si>
  <si>
    <t>Spolu všetkých vytriedených</t>
  </si>
  <si>
    <t>Označené na základe zoznamu vytriediteľných zložiek KO, ktoré je možné započítať do čitateľa vzorca</t>
  </si>
  <si>
    <t>Úroveň vytriedenia KO za rok 2021</t>
  </si>
  <si>
    <r>
      <t xml:space="preserve">Množstvo 
odpadov
 </t>
    </r>
    <r>
      <rPr>
        <b/>
        <i/>
        <sz val="11"/>
        <rFont val="Calibri"/>
        <family val="2"/>
        <charset val="238"/>
        <scheme val="minor"/>
      </rPr>
      <t>v tonách</t>
    </r>
  </si>
  <si>
    <t>Množstvo odpadov v roku 2018 v kg</t>
  </si>
  <si>
    <r>
      <t xml:space="preserve">Množstvo odpadov
 </t>
    </r>
    <r>
      <rPr>
        <b/>
        <i/>
        <sz val="11"/>
        <rFont val="Calibri"/>
        <family val="2"/>
        <charset val="238"/>
        <scheme val="minor"/>
      </rPr>
      <t xml:space="preserve"> v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</si>
</sst>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164" fontId="6" fillId="5" borderId="9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3" fontId="0" fillId="6" borderId="11" xfId="0" applyNumberFormat="1" applyFill="1" applyBorder="1" applyAlignment="1">
      <alignment horizontal="center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3" fontId="6" fillId="7" borderId="14" xfId="0" applyNumberFormat="1" applyFont="1" applyFill="1" applyBorder="1" applyAlignment="1">
      <alignment horizontal="center"/>
    </xf>
    <xf numFmtId="3" fontId="0" fillId="6" borderId="15" xfId="0" applyNumberFormat="1" applyFill="1" applyBorder="1" applyAlignment="1">
      <alignment horizontal="center"/>
    </xf>
    <xf numFmtId="0" fontId="4" fillId="3" borderId="16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3" fontId="0" fillId="2" borderId="15" xfId="0" applyNumberFormat="1" applyFill="1" applyBorder="1" applyAlignment="1">
      <alignment horizontal="center"/>
    </xf>
    <xf numFmtId="164" fontId="6" fillId="5" borderId="9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0" fillId="2" borderId="15" xfId="0" applyNumberForma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3" fontId="6" fillId="0" borderId="14" xfId="0" applyNumberFormat="1" applyFont="1" applyBorder="1" applyAlignment="1">
      <alignment horizontal="center" vertical="center"/>
    </xf>
    <xf numFmtId="3" fontId="0" fillId="6" borderId="15" xfId="0" applyNumberFormat="1" applyFill="1" applyBorder="1" applyAlignment="1">
      <alignment horizontal="center" vertical="center"/>
    </xf>
    <xf numFmtId="3" fontId="6" fillId="7" borderId="14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164" fontId="6" fillId="5" borderId="20" xfId="0" applyNumberFormat="1" applyFont="1" applyFill="1" applyBorder="1" applyAlignment="1">
      <alignment horizontal="center" wrapText="1"/>
    </xf>
    <xf numFmtId="0" fontId="5" fillId="8" borderId="21" xfId="0" applyFont="1" applyFill="1" applyBorder="1" applyAlignment="1">
      <alignment vertical="center"/>
    </xf>
    <xf numFmtId="0" fontId="5" fillId="8" borderId="20" xfId="0" applyFont="1" applyFill="1" applyBorder="1"/>
    <xf numFmtId="164" fontId="5" fillId="8" borderId="20" xfId="0" applyNumberFormat="1" applyFont="1" applyFill="1" applyBorder="1" applyAlignment="1">
      <alignment horizontal="center"/>
    </xf>
    <xf numFmtId="3" fontId="4" fillId="8" borderId="22" xfId="0" applyNumberFormat="1" applyFont="1" applyFill="1" applyBorder="1" applyAlignment="1">
      <alignment horizontal="center"/>
    </xf>
    <xf numFmtId="3" fontId="0" fillId="9" borderId="15" xfId="0" applyNumberFormat="1" applyFill="1" applyBorder="1" applyAlignment="1">
      <alignment horizontal="center"/>
    </xf>
    <xf numFmtId="0" fontId="4" fillId="7" borderId="23" xfId="0" applyFont="1" applyFill="1" applyBorder="1" applyAlignment="1">
      <alignment vertical="center"/>
    </xf>
    <xf numFmtId="0" fontId="4" fillId="7" borderId="24" xfId="0" applyFont="1" applyFill="1" applyBorder="1"/>
    <xf numFmtId="164" fontId="4" fillId="7" borderId="24" xfId="0" applyNumberFormat="1" applyFont="1" applyFill="1" applyBorder="1" applyAlignment="1">
      <alignment horizontal="center"/>
    </xf>
    <xf numFmtId="3" fontId="4" fillId="7" borderId="10" xfId="0" applyNumberFormat="1" applyFont="1" applyFill="1" applyBorder="1" applyAlignment="1">
      <alignment horizontal="center"/>
    </xf>
    <xf numFmtId="3" fontId="0" fillId="6" borderId="25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7" borderId="0" xfId="0" applyFont="1" applyFill="1" applyAlignment="1">
      <alignment horizontal="center"/>
    </xf>
    <xf numFmtId="0" fontId="7" fillId="10" borderId="26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10" fontId="8" fillId="10" borderId="29" xfId="0" applyNumberFormat="1" applyFont="1" applyFill="1" applyBorder="1" applyAlignment="1">
      <alignment horizontal="center" vertical="center"/>
    </xf>
    <xf numFmtId="10" fontId="8" fillId="10" borderId="0" xfId="0" applyNumberFormat="1" applyFont="1" applyFill="1" applyAlignment="1">
      <alignment horizontal="center" vertical="center"/>
    </xf>
    <xf numFmtId="10" fontId="8" fillId="10" borderId="30" xfId="0" applyNumberFormat="1" applyFont="1" applyFill="1" applyBorder="1" applyAlignment="1">
      <alignment horizontal="center" vertical="center"/>
    </xf>
    <xf numFmtId="10" fontId="8" fillId="10" borderId="14" xfId="0" applyNumberFormat="1" applyFont="1" applyFill="1" applyBorder="1" applyAlignment="1">
      <alignment horizontal="center" vertical="center"/>
    </xf>
    <xf numFmtId="10" fontId="8" fillId="10" borderId="31" xfId="0" applyNumberFormat="1" applyFont="1" applyFill="1" applyBorder="1" applyAlignment="1">
      <alignment horizontal="center" vertical="center"/>
    </xf>
    <xf numFmtId="10" fontId="8" fillId="10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63</xdr:row>
      <xdr:rowOff>0</xdr:rowOff>
    </xdr:from>
    <xdr:to>
      <xdr:col>2</xdr:col>
      <xdr:colOff>4742635</xdr:colOff>
      <xdr:row>69</xdr:row>
      <xdr:rowOff>133351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9083A64-19DC-42A9-AF03-A85DD043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575" y="13592175"/>
          <a:ext cx="4494985" cy="1276351"/>
        </a:xfrm>
        <a:prstGeom prst="rect">
          <a:avLst/>
        </a:prstGeom>
        <a:noFill/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8C56B-E009-4311-8FBD-438768C91008}">
  <dimension ref="B3:F71"/>
  <sheetViews>
    <sheetView tabSelected="1" topLeftCell="A37" workbookViewId="0">
      <selection activeCell="N14" sqref="N14"/>
    </sheetView>
  </sheetViews>
  <sheetFormatPr defaultRowHeight="15" x14ac:dyDescent="0.25"/>
  <cols>
    <col min="2" max="2" width="10.42578125" customWidth="1"/>
    <col min="3" max="3" width="75.5703125" customWidth="1"/>
    <col min="4" max="4" width="11.140625" customWidth="1"/>
    <col min="5" max="5" width="0" hidden="1" customWidth="1"/>
    <col min="6" max="6" width="10.5703125" customWidth="1"/>
  </cols>
  <sheetData>
    <row r="3" spans="2:6" ht="21" x14ac:dyDescent="0.35">
      <c r="B3" s="1" t="s">
        <v>0</v>
      </c>
      <c r="C3" s="1"/>
      <c r="D3" s="1"/>
      <c r="E3" s="1"/>
      <c r="F3" s="1"/>
    </row>
    <row r="4" spans="2:6" ht="21" x14ac:dyDescent="0.35">
      <c r="B4" s="2"/>
      <c r="C4" s="2"/>
      <c r="D4" s="2"/>
      <c r="E4" s="2"/>
      <c r="F4" s="2"/>
    </row>
    <row r="5" spans="2:6" ht="18.75" x14ac:dyDescent="0.3">
      <c r="B5" s="3" t="s">
        <v>1</v>
      </c>
      <c r="C5" s="3"/>
      <c r="D5" s="3"/>
      <c r="E5" s="3"/>
      <c r="F5" s="3"/>
    </row>
    <row r="6" spans="2:6" ht="19.5" thickBot="1" x14ac:dyDescent="0.3">
      <c r="D6" s="4"/>
      <c r="E6" s="4"/>
      <c r="F6" s="4"/>
    </row>
    <row r="7" spans="2:6" ht="75.75" thickBot="1" x14ac:dyDescent="0.3">
      <c r="B7" s="5" t="s">
        <v>2</v>
      </c>
      <c r="C7" s="6" t="s">
        <v>3</v>
      </c>
      <c r="D7" s="7" t="s">
        <v>110</v>
      </c>
      <c r="E7" s="8" t="s">
        <v>111</v>
      </c>
      <c r="F7" s="9" t="s">
        <v>112</v>
      </c>
    </row>
    <row r="8" spans="2:6" ht="15.75" thickBot="1" x14ac:dyDescent="0.3">
      <c r="B8" s="10" t="s">
        <v>4</v>
      </c>
      <c r="C8" s="11" t="s">
        <v>5</v>
      </c>
      <c r="D8" s="12">
        <v>54.143000000000001</v>
      </c>
      <c r="E8" s="13">
        <f>D8*1000</f>
        <v>54143</v>
      </c>
      <c r="F8" s="14">
        <v>54143</v>
      </c>
    </row>
    <row r="9" spans="2:6" ht="15.75" thickBot="1" x14ac:dyDescent="0.3">
      <c r="B9" s="15" t="s">
        <v>6</v>
      </c>
      <c r="C9" s="16" t="s">
        <v>7</v>
      </c>
      <c r="D9" s="12">
        <v>31.58</v>
      </c>
      <c r="E9" s="17">
        <f t="shared" ref="E9:E58" si="0">D9*1000</f>
        <v>31580</v>
      </c>
      <c r="F9" s="18">
        <v>31580</v>
      </c>
    </row>
    <row r="10" spans="2:6" ht="30.75" thickBot="1" x14ac:dyDescent="0.3">
      <c r="B10" s="15" t="s">
        <v>8</v>
      </c>
      <c r="C10" s="16" t="s">
        <v>9</v>
      </c>
      <c r="D10" s="12">
        <v>0.22600000000000001</v>
      </c>
      <c r="E10" s="19">
        <f t="shared" si="0"/>
        <v>226</v>
      </c>
      <c r="F10" s="18">
        <v>226</v>
      </c>
    </row>
    <row r="11" spans="2:6" x14ac:dyDescent="0.25">
      <c r="B11" s="15" t="s">
        <v>10</v>
      </c>
      <c r="C11" s="16" t="s">
        <v>11</v>
      </c>
      <c r="D11" s="12">
        <v>0.35</v>
      </c>
      <c r="E11" s="17">
        <f t="shared" si="0"/>
        <v>350</v>
      </c>
      <c r="F11" s="18">
        <v>350</v>
      </c>
    </row>
    <row r="12" spans="2:6" ht="30" x14ac:dyDescent="0.25">
      <c r="B12" s="20" t="s">
        <v>12</v>
      </c>
      <c r="C12" s="21" t="s">
        <v>13</v>
      </c>
      <c r="D12" s="12"/>
      <c r="E12" s="17"/>
      <c r="F12" s="22"/>
    </row>
    <row r="13" spans="2:6" x14ac:dyDescent="0.25">
      <c r="B13" s="15" t="s">
        <v>14</v>
      </c>
      <c r="C13" s="16" t="s">
        <v>15</v>
      </c>
      <c r="D13" s="12">
        <v>4.6100000000000003</v>
      </c>
      <c r="E13" s="17">
        <f t="shared" si="0"/>
        <v>4610</v>
      </c>
      <c r="F13" s="18">
        <v>4610</v>
      </c>
    </row>
    <row r="14" spans="2:6" x14ac:dyDescent="0.25">
      <c r="B14" s="15" t="s">
        <v>16</v>
      </c>
      <c r="C14" s="16" t="s">
        <v>17</v>
      </c>
      <c r="D14" s="12">
        <v>1.23</v>
      </c>
      <c r="E14" s="17">
        <f t="shared" si="0"/>
        <v>1230</v>
      </c>
      <c r="F14" s="18">
        <v>1230</v>
      </c>
    </row>
    <row r="15" spans="2:6" ht="15.75" thickBot="1" x14ac:dyDescent="0.3">
      <c r="B15" s="15" t="s">
        <v>18</v>
      </c>
      <c r="C15" s="16" t="s">
        <v>19</v>
      </c>
      <c r="D15" s="12"/>
      <c r="E15" s="17">
        <f t="shared" si="0"/>
        <v>0</v>
      </c>
      <c r="F15" s="18"/>
    </row>
    <row r="16" spans="2:6" ht="15.75" thickBot="1" x14ac:dyDescent="0.3">
      <c r="B16" s="20" t="s">
        <v>20</v>
      </c>
      <c r="C16" s="21" t="s">
        <v>21</v>
      </c>
      <c r="D16" s="23"/>
      <c r="E16" s="24">
        <f t="shared" si="0"/>
        <v>0</v>
      </c>
      <c r="F16" s="25"/>
    </row>
    <row r="17" spans="2:6" x14ac:dyDescent="0.25">
      <c r="B17" s="26" t="s">
        <v>22</v>
      </c>
      <c r="C17" s="27" t="s">
        <v>23</v>
      </c>
      <c r="D17" s="23"/>
      <c r="E17" s="28">
        <f t="shared" si="0"/>
        <v>0</v>
      </c>
      <c r="F17" s="25"/>
    </row>
    <row r="18" spans="2:6" ht="15.75" thickBot="1" x14ac:dyDescent="0.3">
      <c r="B18" s="26" t="s">
        <v>24</v>
      </c>
      <c r="C18" s="27" t="s">
        <v>25</v>
      </c>
      <c r="D18" s="23"/>
      <c r="E18" s="28">
        <f t="shared" si="0"/>
        <v>0</v>
      </c>
      <c r="F18" s="25"/>
    </row>
    <row r="19" spans="2:6" ht="15.75" thickBot="1" x14ac:dyDescent="0.3">
      <c r="B19" s="20" t="s">
        <v>26</v>
      </c>
      <c r="C19" s="21" t="s">
        <v>27</v>
      </c>
      <c r="D19" s="23"/>
      <c r="E19" s="24">
        <f t="shared" si="0"/>
        <v>0</v>
      </c>
      <c r="F19" s="25"/>
    </row>
    <row r="20" spans="2:6" ht="15.75" thickBot="1" x14ac:dyDescent="0.3">
      <c r="B20" s="26" t="s">
        <v>28</v>
      </c>
      <c r="C20" s="27" t="s">
        <v>29</v>
      </c>
      <c r="D20" s="23"/>
      <c r="E20" s="28">
        <f t="shared" si="0"/>
        <v>0</v>
      </c>
      <c r="F20" s="25"/>
    </row>
    <row r="21" spans="2:6" ht="15.75" thickBot="1" x14ac:dyDescent="0.3">
      <c r="B21" s="15" t="s">
        <v>30</v>
      </c>
      <c r="C21" s="16" t="s">
        <v>31</v>
      </c>
      <c r="D21" s="23">
        <v>5.0000000000000001E-3</v>
      </c>
      <c r="E21" s="24">
        <f t="shared" si="0"/>
        <v>5</v>
      </c>
      <c r="F21" s="29">
        <v>5</v>
      </c>
    </row>
    <row r="22" spans="2:6" ht="15.75" thickBot="1" x14ac:dyDescent="0.3">
      <c r="B22" s="15" t="s">
        <v>32</v>
      </c>
      <c r="C22" s="16" t="s">
        <v>33</v>
      </c>
      <c r="D22" s="23">
        <v>2.5910000000000002</v>
      </c>
      <c r="E22" s="30">
        <f t="shared" si="0"/>
        <v>2591</v>
      </c>
      <c r="F22" s="29">
        <v>2591</v>
      </c>
    </row>
    <row r="23" spans="2:6" ht="15.75" thickBot="1" x14ac:dyDescent="0.3">
      <c r="B23" s="15" t="s">
        <v>34</v>
      </c>
      <c r="C23" s="16" t="s">
        <v>35</v>
      </c>
      <c r="D23" s="23">
        <v>0.17899999999999999</v>
      </c>
      <c r="E23" s="24">
        <f t="shared" si="0"/>
        <v>179</v>
      </c>
      <c r="F23" s="29">
        <v>179</v>
      </c>
    </row>
    <row r="24" spans="2:6" ht="15.75" thickBot="1" x14ac:dyDescent="0.3">
      <c r="B24" s="15" t="s">
        <v>36</v>
      </c>
      <c r="C24" s="16" t="s">
        <v>37</v>
      </c>
      <c r="D24" s="23">
        <v>1.4999999999999999E-2</v>
      </c>
      <c r="E24" s="30">
        <f t="shared" si="0"/>
        <v>15</v>
      </c>
      <c r="F24" s="29">
        <v>15</v>
      </c>
    </row>
    <row r="25" spans="2:6" ht="15.75" thickBot="1" x14ac:dyDescent="0.3">
      <c r="B25" s="20" t="s">
        <v>38</v>
      </c>
      <c r="C25" s="21" t="s">
        <v>39</v>
      </c>
      <c r="D25" s="23">
        <v>0.85399999999999998</v>
      </c>
      <c r="E25" s="24">
        <f t="shared" si="0"/>
        <v>854</v>
      </c>
      <c r="F25" s="25">
        <v>854</v>
      </c>
    </row>
    <row r="26" spans="2:6" ht="15.75" thickBot="1" x14ac:dyDescent="0.3">
      <c r="B26" s="26" t="s">
        <v>40</v>
      </c>
      <c r="C26" s="27" t="s">
        <v>41</v>
      </c>
      <c r="D26" s="23"/>
      <c r="E26" s="28">
        <f t="shared" si="0"/>
        <v>0</v>
      </c>
      <c r="F26" s="31"/>
    </row>
    <row r="27" spans="2:6" ht="15.75" thickBot="1" x14ac:dyDescent="0.3">
      <c r="B27" s="20" t="s">
        <v>42</v>
      </c>
      <c r="C27" s="21" t="s">
        <v>43</v>
      </c>
      <c r="D27" s="23"/>
      <c r="E27" s="24">
        <f t="shared" si="0"/>
        <v>0</v>
      </c>
      <c r="F27" s="25"/>
    </row>
    <row r="28" spans="2:6" ht="15.75" thickBot="1" x14ac:dyDescent="0.3">
      <c r="B28" s="20" t="s">
        <v>44</v>
      </c>
      <c r="C28" s="21" t="s">
        <v>45</v>
      </c>
      <c r="D28" s="23"/>
      <c r="E28" s="28">
        <f t="shared" si="0"/>
        <v>0</v>
      </c>
      <c r="F28" s="25"/>
    </row>
    <row r="29" spans="2:6" ht="15.75" thickBot="1" x14ac:dyDescent="0.3">
      <c r="B29" s="20" t="s">
        <v>46</v>
      </c>
      <c r="C29" s="21" t="s">
        <v>47</v>
      </c>
      <c r="D29" s="23"/>
      <c r="E29" s="24">
        <f t="shared" si="0"/>
        <v>0</v>
      </c>
      <c r="F29" s="25"/>
    </row>
    <row r="30" spans="2:6" ht="15.75" thickBot="1" x14ac:dyDescent="0.3">
      <c r="B30" s="26" t="s">
        <v>48</v>
      </c>
      <c r="C30" s="27" t="s">
        <v>49</v>
      </c>
      <c r="D30" s="23"/>
      <c r="E30" s="28">
        <f t="shared" si="0"/>
        <v>0</v>
      </c>
      <c r="F30" s="31"/>
    </row>
    <row r="31" spans="2:6" ht="30.75" thickBot="1" x14ac:dyDescent="0.3">
      <c r="B31" s="15" t="s">
        <v>50</v>
      </c>
      <c r="C31" s="16" t="s">
        <v>51</v>
      </c>
      <c r="D31" s="23">
        <v>7.8E-2</v>
      </c>
      <c r="E31" s="24">
        <f t="shared" si="0"/>
        <v>78</v>
      </c>
      <c r="F31" s="29">
        <v>78</v>
      </c>
    </row>
    <row r="32" spans="2:6" x14ac:dyDescent="0.25">
      <c r="B32" s="15" t="s">
        <v>52</v>
      </c>
      <c r="C32" s="16" t="s">
        <v>53</v>
      </c>
      <c r="D32" s="23"/>
      <c r="E32" s="30">
        <f t="shared" si="0"/>
        <v>0</v>
      </c>
      <c r="F32" s="29"/>
    </row>
    <row r="33" spans="2:6" ht="30" x14ac:dyDescent="0.25">
      <c r="B33" s="15" t="s">
        <v>54</v>
      </c>
      <c r="C33" s="16" t="s">
        <v>55</v>
      </c>
      <c r="D33" s="23">
        <v>2.7040000000000002</v>
      </c>
      <c r="E33" s="30">
        <f t="shared" si="0"/>
        <v>2704</v>
      </c>
      <c r="F33" s="29">
        <v>2704</v>
      </c>
    </row>
    <row r="34" spans="2:6" ht="30" x14ac:dyDescent="0.25">
      <c r="B34" s="15" t="s">
        <v>56</v>
      </c>
      <c r="C34" s="16" t="s">
        <v>57</v>
      </c>
      <c r="D34" s="23">
        <v>3.073</v>
      </c>
      <c r="E34" s="30">
        <f t="shared" si="0"/>
        <v>3073</v>
      </c>
      <c r="F34" s="29">
        <v>3073</v>
      </c>
    </row>
    <row r="35" spans="2:6" x14ac:dyDescent="0.25">
      <c r="B35" s="20" t="s">
        <v>58</v>
      </c>
      <c r="C35" s="21" t="s">
        <v>59</v>
      </c>
      <c r="D35" s="23"/>
      <c r="E35" s="30">
        <f t="shared" si="0"/>
        <v>0</v>
      </c>
      <c r="F35" s="25"/>
    </row>
    <row r="36" spans="2:6" x14ac:dyDescent="0.25">
      <c r="B36" s="15" t="s">
        <v>60</v>
      </c>
      <c r="C36" s="16" t="s">
        <v>61</v>
      </c>
      <c r="D36" s="23">
        <v>4.68</v>
      </c>
      <c r="E36" s="30">
        <f t="shared" si="0"/>
        <v>4680</v>
      </c>
      <c r="F36" s="29">
        <v>4680</v>
      </c>
    </row>
    <row r="37" spans="2:6" x14ac:dyDescent="0.25">
      <c r="B37" s="15" t="s">
        <v>62</v>
      </c>
      <c r="C37" s="16" t="s">
        <v>63</v>
      </c>
      <c r="D37" s="23">
        <v>29.495000000000001</v>
      </c>
      <c r="E37" s="30">
        <f t="shared" si="0"/>
        <v>29495</v>
      </c>
      <c r="F37" s="29">
        <v>29495</v>
      </c>
    </row>
    <row r="38" spans="2:6" x14ac:dyDescent="0.25">
      <c r="B38" s="15" t="s">
        <v>64</v>
      </c>
      <c r="C38" s="16" t="s">
        <v>65</v>
      </c>
      <c r="D38" s="23">
        <v>12.25</v>
      </c>
      <c r="E38" s="30">
        <f t="shared" si="0"/>
        <v>12250</v>
      </c>
      <c r="F38" s="29">
        <v>12250</v>
      </c>
    </row>
    <row r="39" spans="2:6" x14ac:dyDescent="0.25">
      <c r="B39" s="15" t="s">
        <v>66</v>
      </c>
      <c r="C39" s="16" t="s">
        <v>67</v>
      </c>
      <c r="D39" s="12">
        <v>1.3169999999999999</v>
      </c>
      <c r="E39" s="17">
        <f t="shared" si="0"/>
        <v>1317</v>
      </c>
      <c r="F39" s="18">
        <v>1317</v>
      </c>
    </row>
    <row r="40" spans="2:6" x14ac:dyDescent="0.25">
      <c r="B40" s="15" t="s">
        <v>68</v>
      </c>
      <c r="C40" s="16" t="s">
        <v>69</v>
      </c>
      <c r="D40" s="12">
        <v>1.3740000000000001</v>
      </c>
      <c r="E40" s="17">
        <f t="shared" si="0"/>
        <v>1374</v>
      </c>
      <c r="F40" s="18">
        <v>1374</v>
      </c>
    </row>
    <row r="41" spans="2:6" x14ac:dyDescent="0.25">
      <c r="B41" s="15" t="s">
        <v>70</v>
      </c>
      <c r="C41" s="16" t="s">
        <v>71</v>
      </c>
      <c r="D41" s="12">
        <v>8.0000000000000002E-3</v>
      </c>
      <c r="E41" s="17">
        <f t="shared" si="0"/>
        <v>8</v>
      </c>
      <c r="F41" s="18">
        <v>8</v>
      </c>
    </row>
    <row r="42" spans="2:6" x14ac:dyDescent="0.25">
      <c r="B42" s="15" t="s">
        <v>72</v>
      </c>
      <c r="C42" s="16" t="s">
        <v>73</v>
      </c>
      <c r="D42" s="12"/>
      <c r="E42" s="17">
        <f t="shared" si="0"/>
        <v>0</v>
      </c>
      <c r="F42" s="18"/>
    </row>
    <row r="43" spans="2:6" x14ac:dyDescent="0.25">
      <c r="B43" s="15" t="s">
        <v>74</v>
      </c>
      <c r="C43" s="16" t="s">
        <v>75</v>
      </c>
      <c r="D43" s="12">
        <v>26.295999999999999</v>
      </c>
      <c r="E43" s="17">
        <f t="shared" si="0"/>
        <v>26296</v>
      </c>
      <c r="F43" s="18">
        <v>26296</v>
      </c>
    </row>
    <row r="44" spans="2:6" x14ac:dyDescent="0.25">
      <c r="B44" s="15" t="s">
        <v>76</v>
      </c>
      <c r="C44" s="16" t="s">
        <v>77</v>
      </c>
      <c r="D44" s="12"/>
      <c r="E44" s="17">
        <f t="shared" si="0"/>
        <v>0</v>
      </c>
      <c r="F44" s="18"/>
    </row>
    <row r="45" spans="2:6" x14ac:dyDescent="0.25">
      <c r="B45" s="15" t="s">
        <v>78</v>
      </c>
      <c r="C45" s="16" t="s">
        <v>79</v>
      </c>
      <c r="D45" s="12"/>
      <c r="E45" s="17">
        <f t="shared" si="0"/>
        <v>0</v>
      </c>
      <c r="F45" s="18"/>
    </row>
    <row r="46" spans="2:6" x14ac:dyDescent="0.25">
      <c r="B46" s="20" t="s">
        <v>80</v>
      </c>
      <c r="C46" s="21" t="s">
        <v>81</v>
      </c>
      <c r="D46" s="12"/>
      <c r="E46" s="32">
        <f t="shared" si="0"/>
        <v>0</v>
      </c>
      <c r="F46" s="33"/>
    </row>
    <row r="47" spans="2:6" x14ac:dyDescent="0.25">
      <c r="B47" s="20" t="s">
        <v>82</v>
      </c>
      <c r="C47" s="21" t="s">
        <v>83</v>
      </c>
      <c r="D47" s="12"/>
      <c r="E47" s="17">
        <f t="shared" si="0"/>
        <v>0</v>
      </c>
      <c r="F47" s="22"/>
    </row>
    <row r="48" spans="2:6" x14ac:dyDescent="0.25">
      <c r="B48" s="15" t="s">
        <v>84</v>
      </c>
      <c r="C48" s="16" t="s">
        <v>85</v>
      </c>
      <c r="D48" s="12">
        <v>491.46</v>
      </c>
      <c r="E48" s="17">
        <f t="shared" si="0"/>
        <v>491460</v>
      </c>
      <c r="F48" s="18">
        <v>491460</v>
      </c>
    </row>
    <row r="49" spans="2:6" x14ac:dyDescent="0.25">
      <c r="B49" s="26" t="s">
        <v>86</v>
      </c>
      <c r="C49" s="27" t="s">
        <v>87</v>
      </c>
      <c r="D49" s="12"/>
      <c r="E49" s="17">
        <f t="shared" si="0"/>
        <v>0</v>
      </c>
      <c r="F49" s="33"/>
    </row>
    <row r="50" spans="2:6" x14ac:dyDescent="0.25">
      <c r="B50" s="26" t="s">
        <v>88</v>
      </c>
      <c r="C50" s="27" t="s">
        <v>89</v>
      </c>
      <c r="D50" s="12"/>
      <c r="E50" s="32">
        <f t="shared" si="0"/>
        <v>0</v>
      </c>
      <c r="F50" s="33"/>
    </row>
    <row r="51" spans="2:6" x14ac:dyDescent="0.25">
      <c r="B51" s="26" t="s">
        <v>90</v>
      </c>
      <c r="C51" s="27" t="s">
        <v>91</v>
      </c>
      <c r="D51" s="12">
        <v>343.53</v>
      </c>
      <c r="E51" s="17">
        <f t="shared" si="0"/>
        <v>343530</v>
      </c>
      <c r="F51" s="33">
        <v>343530</v>
      </c>
    </row>
    <row r="52" spans="2:6" x14ac:dyDescent="0.25">
      <c r="B52" s="26" t="s">
        <v>92</v>
      </c>
      <c r="C52" s="27" t="s">
        <v>93</v>
      </c>
      <c r="D52" s="12"/>
      <c r="E52" s="32">
        <f t="shared" si="0"/>
        <v>0</v>
      </c>
      <c r="F52" s="33"/>
    </row>
    <row r="53" spans="2:6" x14ac:dyDescent="0.25">
      <c r="B53" s="26" t="s">
        <v>94</v>
      </c>
      <c r="C53" s="27" t="s">
        <v>95</v>
      </c>
      <c r="D53" s="12"/>
      <c r="E53" s="17">
        <f t="shared" si="0"/>
        <v>0</v>
      </c>
      <c r="F53" s="33"/>
    </row>
    <row r="54" spans="2:6" x14ac:dyDescent="0.25">
      <c r="B54" s="26" t="s">
        <v>96</v>
      </c>
      <c r="C54" s="27" t="s">
        <v>97</v>
      </c>
      <c r="D54" s="12"/>
      <c r="E54" s="32">
        <f t="shared" si="0"/>
        <v>0</v>
      </c>
      <c r="F54" s="33"/>
    </row>
    <row r="55" spans="2:6" x14ac:dyDescent="0.25">
      <c r="B55" s="26" t="s">
        <v>98</v>
      </c>
      <c r="C55" s="27" t="s">
        <v>99</v>
      </c>
      <c r="D55" s="12"/>
      <c r="E55" s="17">
        <f t="shared" si="0"/>
        <v>0</v>
      </c>
      <c r="F55" s="33"/>
    </row>
    <row r="56" spans="2:6" x14ac:dyDescent="0.25">
      <c r="B56" s="26" t="s">
        <v>100</v>
      </c>
      <c r="C56" s="27" t="s">
        <v>101</v>
      </c>
      <c r="D56" s="12">
        <v>33.130000000000003</v>
      </c>
      <c r="E56" s="32">
        <f t="shared" si="0"/>
        <v>33130</v>
      </c>
      <c r="F56" s="33">
        <v>33130</v>
      </c>
    </row>
    <row r="57" spans="2:6" x14ac:dyDescent="0.25">
      <c r="B57" s="26" t="s">
        <v>102</v>
      </c>
      <c r="C57" s="34" t="s">
        <v>103</v>
      </c>
      <c r="D57" s="12">
        <v>39.9</v>
      </c>
      <c r="E57" s="17">
        <f t="shared" si="0"/>
        <v>39900</v>
      </c>
      <c r="F57" s="33">
        <v>39900</v>
      </c>
    </row>
    <row r="58" spans="2:6" x14ac:dyDescent="0.25">
      <c r="B58" s="35" t="s">
        <v>104</v>
      </c>
      <c r="C58" s="36" t="s">
        <v>105</v>
      </c>
      <c r="D58" s="37"/>
      <c r="E58" s="32">
        <f t="shared" si="0"/>
        <v>0</v>
      </c>
      <c r="F58" s="33"/>
    </row>
    <row r="59" spans="2:6" x14ac:dyDescent="0.25">
      <c r="B59" s="38" t="s">
        <v>106</v>
      </c>
      <c r="C59" s="39"/>
      <c r="D59" s="40">
        <f>SUM(D8:D58)</f>
        <v>1085.0780000000002</v>
      </c>
      <c r="E59" s="41">
        <f>E8+E9+E10+E11+E12+E13+E14+E15+E16+E17+E18+E19+E20+E21+E22+E23+E24+E25+E26+E27+E28+E29+E30+E31+E32+E33+E34+E35+E36+E37+E38+E39+E40+E41+E42+E43+E44++E45+E46+E47+E48+E49+E50+E51+E52+E53+E54+E55+E56+E57+E58</f>
        <v>1085078</v>
      </c>
      <c r="F59" s="42">
        <f>SUM(F8:F58)</f>
        <v>1085078</v>
      </c>
    </row>
    <row r="60" spans="2:6" ht="15.75" thickBot="1" x14ac:dyDescent="0.3">
      <c r="B60" s="43" t="s">
        <v>107</v>
      </c>
      <c r="C60" s="44"/>
      <c r="D60" s="45">
        <f>D8+D9+D10+D11+D13+D14+D21+D22+D23+D24+D31+D33+D34+D36+D37+D38+D39+D40+D41+D43+D48</f>
        <v>667.66399999999999</v>
      </c>
      <c r="E60" s="46">
        <f>E8+E9+E10+E11+E13+E14+E15+E21+E22+E23+E24+E31+E32+E33+E34+E37+E38+E39+E41+E42+E44+E48+E36+E40+E43+E45</f>
        <v>667664</v>
      </c>
      <c r="F60" s="47">
        <f>F8+F9+F10+F11+F13+F14+F21+F22+F23+F24+F31+F33+F34+F36+F37+F38+F39+F40+F41+F43+F48</f>
        <v>667664</v>
      </c>
    </row>
    <row r="61" spans="2:6" x14ac:dyDescent="0.25">
      <c r="D61" s="48">
        <f>SUM(D8:D60)</f>
        <v>2837.8200000000006</v>
      </c>
      <c r="E61" s="49"/>
      <c r="F61" s="49"/>
    </row>
    <row r="62" spans="2:6" x14ac:dyDescent="0.25">
      <c r="B62" s="50" t="s">
        <v>108</v>
      </c>
      <c r="C62" s="50"/>
      <c r="D62" s="50"/>
      <c r="E62" s="50"/>
      <c r="F62" s="50"/>
    </row>
    <row r="63" spans="2:6" x14ac:dyDescent="0.25">
      <c r="D63" s="49"/>
      <c r="E63" s="49"/>
      <c r="F63" s="49"/>
    </row>
    <row r="64" spans="2:6" ht="18.75" x14ac:dyDescent="0.25">
      <c r="D64" s="51" t="s">
        <v>109</v>
      </c>
      <c r="E64" s="52"/>
      <c r="F64" s="53"/>
    </row>
    <row r="65" spans="4:6" x14ac:dyDescent="0.25">
      <c r="D65" s="54">
        <f>D60/D59</f>
        <v>0.61531429076987998</v>
      </c>
      <c r="E65" s="55"/>
      <c r="F65" s="56"/>
    </row>
    <row r="66" spans="4:6" x14ac:dyDescent="0.25">
      <c r="D66" s="57"/>
      <c r="E66" s="58"/>
      <c r="F66" s="59"/>
    </row>
    <row r="67" spans="4:6" x14ac:dyDescent="0.25">
      <c r="D67" s="49"/>
      <c r="E67" s="49"/>
      <c r="F67" s="49"/>
    </row>
    <row r="68" spans="4:6" x14ac:dyDescent="0.25">
      <c r="D68" s="49"/>
      <c r="E68" s="49"/>
      <c r="F68" s="49"/>
    </row>
    <row r="69" spans="4:6" x14ac:dyDescent="0.25">
      <c r="D69" s="49"/>
      <c r="E69" s="49"/>
      <c r="F69" s="49"/>
    </row>
    <row r="70" spans="4:6" x14ac:dyDescent="0.25">
      <c r="D70" s="60"/>
      <c r="E70" s="60"/>
      <c r="F70" s="60"/>
    </row>
    <row r="71" spans="4:6" x14ac:dyDescent="0.25">
      <c r="D71" s="60"/>
      <c r="E71" s="60"/>
      <c r="F71" s="60"/>
    </row>
  </sheetData>
  <mergeCells count="8">
    <mergeCell ref="D70:F70"/>
    <mergeCell ref="D71:F71"/>
    <mergeCell ref="B3:F3"/>
    <mergeCell ref="B5:F5"/>
    <mergeCell ref="D6:F6"/>
    <mergeCell ref="B62:F62"/>
    <mergeCell ref="D64:F64"/>
    <mergeCell ref="D65:F6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dcterms:created xsi:type="dcterms:W3CDTF">2022-02-22T13:20:59Z</dcterms:created>
  <dcterms:modified xsi:type="dcterms:W3CDTF">2022-02-22T13:22:55Z</dcterms:modified>
</cp:coreProperties>
</file>